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2DO TRIM\"/>
    </mc:Choice>
  </mc:AlternateContent>
  <bookViews>
    <workbookView xWindow="0" yWindow="0" windowWidth="16305" windowHeight="9885" tabRatio="885"/>
  </bookViews>
  <sheets>
    <sheet name="COG" sheetId="6" r:id="rId1"/>
  </sheets>
  <definedNames>
    <definedName name="_xlnm._FilterDatabase" localSheetId="0" hidden="1">COG!$A$4:$A$76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6" l="1"/>
  <c r="D76" i="6"/>
  <c r="E76" i="6"/>
  <c r="F76" i="6"/>
  <c r="G76" i="6"/>
  <c r="B76" i="6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G41" i="6"/>
  <c r="D41" i="6"/>
  <c r="D40" i="6"/>
  <c r="G40" i="6" s="1"/>
  <c r="G39" i="6"/>
  <c r="D39" i="6"/>
  <c r="D38" i="6"/>
  <c r="G38" i="6" s="1"/>
  <c r="G37" i="6"/>
  <c r="D37" i="6"/>
  <c r="D36" i="6"/>
  <c r="G36" i="6" s="1"/>
  <c r="G35" i="6"/>
  <c r="D35" i="6"/>
  <c r="D34" i="6"/>
  <c r="G34" i="6" s="1"/>
  <c r="G33" i="6"/>
  <c r="D33" i="6"/>
  <c r="F32" i="6"/>
  <c r="E32" i="6"/>
  <c r="C32" i="6"/>
  <c r="B32" i="6"/>
  <c r="D32" i="6" s="1"/>
  <c r="G32" i="6" s="1"/>
  <c r="G31" i="6"/>
  <c r="D31" i="6"/>
  <c r="D30" i="6"/>
  <c r="G30" i="6" s="1"/>
  <c r="G29" i="6"/>
  <c r="D29" i="6"/>
  <c r="D28" i="6"/>
  <c r="G28" i="6" s="1"/>
  <c r="G27" i="6"/>
  <c r="D27" i="6"/>
  <c r="D26" i="6"/>
  <c r="G26" i="6" s="1"/>
  <c r="G25" i="6"/>
  <c r="D25" i="6"/>
  <c r="D24" i="6"/>
  <c r="G24" i="6" s="1"/>
  <c r="G23" i="6"/>
  <c r="D23" i="6"/>
  <c r="F22" i="6"/>
  <c r="E22" i="6"/>
  <c r="C22" i="6"/>
  <c r="B22" i="6"/>
  <c r="D22" i="6" s="1"/>
  <c r="G22" i="6" s="1"/>
  <c r="G21" i="6"/>
  <c r="D21" i="6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E4" i="6"/>
  <c r="D4" i="6"/>
  <c r="G4" i="6" s="1"/>
  <c r="C4" i="6"/>
  <c r="B4" i="6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<sst xmlns="http://schemas.openxmlformats.org/spreadsheetml/2006/main" count="83" uniqueCount="83">
  <si>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</si>
  <si>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</si>
  <si>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</si>
  <si>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</si>
  <si>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</si>
  <si>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</si>
  <si>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</si>
  <si>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</si>
  <si>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</si>
  <si>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</si>
  <si>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</si>
  <si>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</si>
  <si>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</si>
  <si>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</si>
  <si>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</si>
  <si>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</si>
  <si>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</si>
  <si>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</si>
  <si>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</si>
  <si>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</si>
  <si>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</si>
  <si>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</si>
  <si>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</si>
  <si>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</si>
  <si>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</si>
  <si>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</si>
  <si>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</si>
  <si>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</si>
  <si>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</si>
  <si>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</si>
  <si>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</si>
  <si>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</si>
  <si>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</si>
  <si>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</si>
  <si>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</si>
  <si>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</si>
  <si>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</si>
  <si>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</si>
  <si>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</si>
  <si>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</si>
  <si>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</si>
  <si>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</si>
  <si>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</si>
  <si>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</si>
  <si>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</si>
  <si>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</si>
  <si>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</si>
  <si>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</si>
  <si>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</si>
  <si>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</si>
  <si>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</si>
  <si>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</si>
  <si>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</si>
  <si>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</si>
  <si>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</si>
  <si>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</si>
  <si>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</si>
  <si>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</si>
  <si>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</si>
  <si>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</si>
  <si>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</si>
  <si>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</si>
  <si>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</si>
  <si>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</si>
  <si>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</si>
  <si>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</si>
  <si>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</si>
  <si>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</si>
  <si>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</si>
  <si>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</si>
  <si>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</si>
  <si>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</si>
  <si>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</si>
  <si>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</si>
  <si>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</si>
  <si>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</si>
  <si>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</si>
  <si>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</si>
  <si>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</si>
  <si>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</si>
  <si>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</si>
  <si>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“Bajo protesta de decir verdad declaramos que los Estados Financieros y sus notas, son razonablemente correctos y son responsabilidad del emisor”</t>
  </si>
  <si>
    <t>Junta Municipal de Agua Potable y Alcantarillado de Acámbaro, Gto.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</si>
</sst>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3" xfId="0" applyFont="1" applyBorder="1" applyAlignment="1">
      <alignment horizontal="left" indent="2"/>
    </xf>
    <xf numFmtId="0" fontId="6" fillId="0" borderId="3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1" xfId="9" applyFont="1" applyFill="1" applyBorder="1" applyAlignment="1">
      <alignment horizontal="center" vertical="center"/>
    </xf>
    <xf numFmtId="3" fontId="2" fillId="0" borderId="10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8" applyFont="1" applyAlignment="1" applyProtection="1">
      <alignment vertical="top"/>
      <protection locked="0"/>
    </xf>
    <xf numFmtId="3" fontId="6" fillId="0" borderId="9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81</xdr:row>
      <xdr:rowOff>66675</xdr:rowOff>
    </xdr:from>
    <xdr:to>
      <xdr:col>0</xdr:col>
      <xdr:colOff>3312903</xdr:colOff>
      <xdr:row>90</xdr:row>
      <xdr:rowOff>57149</xdr:rowOff>
    </xdr:to>
    <xdr:sp macro="" textlink="">
      <xdr:nvSpPr>
        <xdr:cNvPr id="2" name="CuadroTexto 1"/>
        <xdr:cNvSpPr txBox="1"/>
      </xdr:nvSpPr>
      <xdr:spPr>
        <a:xfrm>
          <a:off x="971550" y="75342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390524</xdr:colOff>
      <xdr:row>81</xdr:row>
      <xdr:rowOff>95250</xdr:rowOff>
    </xdr:from>
    <xdr:to>
      <xdr:col>6</xdr:col>
      <xdr:colOff>304799</xdr:colOff>
      <xdr:row>90</xdr:row>
      <xdr:rowOff>16534</xdr:rowOff>
    </xdr:to>
    <xdr:sp macro="" textlink="">
      <xdr:nvSpPr>
        <xdr:cNvPr id="3" name="CuadroTexto 2"/>
        <xdr:cNvSpPr txBox="1"/>
      </xdr:nvSpPr>
      <xdr:spPr>
        <a:xfrm>
          <a:off x="5743574" y="7562850"/>
          <a:ext cx="25908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21" t="s">
        <v>82</v>
      </c>
      <c r="B1" s="22"/>
      <c r="C1" s="22"/>
      <c r="D1" s="22"/>
      <c r="E1" s="22"/>
      <c r="F1" s="22"/>
      <c r="G1" s="23"/>
    </row>
    <row r="2" spans="1:7" x14ac:dyDescent="0.2">
      <c r="A2" s="3"/>
      <c r="B2" s="4" t="s">
        <v>0</v>
      </c>
      <c r="C2" s="5"/>
      <c r="D2" s="5"/>
      <c r="E2" s="5"/>
      <c r="F2" s="6"/>
      <c r="G2" s="19" t="s">
        <v>1</v>
      </c>
    </row>
    <row r="3" spans="1:7" ht="24.95" customHeight="1" x14ac:dyDescent="0.2">
      <c r="A3" s="1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0" t="s">
        <v>11</v>
      </c>
      <c r="B4" s="16">
        <f>SUM(B5:B11)</f>
        <v>37415930.050000004</v>
      </c>
      <c r="C4" s="16">
        <f>SUM(C5:C11)</f>
        <v>900000</v>
      </c>
      <c r="D4" s="16">
        <f>B4+C4</f>
        <v>38315930.050000004</v>
      </c>
      <c r="E4" s="16">
        <f>SUM(E5:E11)</f>
        <v>16575373.02</v>
      </c>
      <c r="F4" s="16">
        <f>SUM(F5:F11)</f>
        <v>16575373.02</v>
      </c>
      <c r="G4" s="16">
        <f>D4-E4</f>
        <v>21740557.030000005</v>
      </c>
    </row>
    <row r="5" spans="1:7" x14ac:dyDescent="0.2">
      <c r="A5" s="7" t="s">
        <v>12</v>
      </c>
      <c r="B5" s="12">
        <v>21088074.440000001</v>
      </c>
      <c r="C5" s="12">
        <v>0</v>
      </c>
      <c r="D5" s="12">
        <f t="shared" ref="D5:D68" si="0">B5+C5</f>
        <v>21088074.440000001</v>
      </c>
      <c r="E5" s="12">
        <v>9807416.3000000007</v>
      </c>
      <c r="F5" s="12">
        <v>9807416.3000000007</v>
      </c>
      <c r="G5" s="12">
        <f t="shared" ref="G5:G68" si="1">D5-E5</f>
        <v>11280658.140000001</v>
      </c>
    </row>
    <row r="6" spans="1:7" x14ac:dyDescent="0.2">
      <c r="A6" s="7" t="s">
        <v>13</v>
      </c>
      <c r="B6" s="12">
        <v>2069142.62</v>
      </c>
      <c r="C6" s="12">
        <v>0</v>
      </c>
      <c r="D6" s="12">
        <f t="shared" si="0"/>
        <v>2069142.62</v>
      </c>
      <c r="E6" s="12">
        <v>919800.19</v>
      </c>
      <c r="F6" s="12">
        <v>919800.19</v>
      </c>
      <c r="G6" s="12">
        <f t="shared" si="1"/>
        <v>1149342.4300000002</v>
      </c>
    </row>
    <row r="7" spans="1:7" x14ac:dyDescent="0.2">
      <c r="A7" s="7" t="s">
        <v>14</v>
      </c>
      <c r="B7" s="12">
        <v>3777391.11</v>
      </c>
      <c r="C7" s="12">
        <v>0</v>
      </c>
      <c r="D7" s="12">
        <f t="shared" si="0"/>
        <v>3777391.11</v>
      </c>
      <c r="E7" s="12">
        <v>474883.64</v>
      </c>
      <c r="F7" s="12">
        <v>474883.64</v>
      </c>
      <c r="G7" s="12">
        <f t="shared" si="1"/>
        <v>3302507.4699999997</v>
      </c>
    </row>
    <row r="8" spans="1:7" x14ac:dyDescent="0.2">
      <c r="A8" s="7" t="s">
        <v>15</v>
      </c>
      <c r="B8" s="12">
        <v>5932914</v>
      </c>
      <c r="C8" s="12">
        <v>0</v>
      </c>
      <c r="D8" s="12">
        <f t="shared" si="0"/>
        <v>5932914</v>
      </c>
      <c r="E8" s="12">
        <v>2562254.65</v>
      </c>
      <c r="F8" s="12">
        <v>2562254.65</v>
      </c>
      <c r="G8" s="12">
        <f t="shared" si="1"/>
        <v>3370659.35</v>
      </c>
    </row>
    <row r="9" spans="1:7" x14ac:dyDescent="0.2">
      <c r="A9" s="7" t="s">
        <v>16</v>
      </c>
      <c r="B9" s="12">
        <v>3942000</v>
      </c>
      <c r="C9" s="12">
        <v>900000</v>
      </c>
      <c r="D9" s="12">
        <f t="shared" si="0"/>
        <v>4842000</v>
      </c>
      <c r="E9" s="12">
        <v>2616307.38</v>
      </c>
      <c r="F9" s="12">
        <v>2616307.38</v>
      </c>
      <c r="G9" s="12">
        <f t="shared" si="1"/>
        <v>2225692.62</v>
      </c>
    </row>
    <row r="10" spans="1:7" x14ac:dyDescent="0.2">
      <c r="A10" s="7" t="s">
        <v>17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x14ac:dyDescent="0.2">
      <c r="A11" s="7" t="s">
        <v>18</v>
      </c>
      <c r="B11" s="12">
        <v>606407.88</v>
      </c>
      <c r="C11" s="12">
        <v>0</v>
      </c>
      <c r="D11" s="12">
        <f t="shared" si="0"/>
        <v>606407.88</v>
      </c>
      <c r="E11" s="12">
        <v>194710.86</v>
      </c>
      <c r="F11" s="12">
        <v>194710.86</v>
      </c>
      <c r="G11" s="12">
        <f t="shared" si="1"/>
        <v>411697.02</v>
      </c>
    </row>
    <row r="12" spans="1:7" x14ac:dyDescent="0.2">
      <c r="A12" s="10" t="s">
        <v>19</v>
      </c>
      <c r="B12" s="17">
        <f>SUM(B13:B21)</f>
        <v>8169087.2499999991</v>
      </c>
      <c r="C12" s="17">
        <f>SUM(C13:C21)</f>
        <v>545652.11</v>
      </c>
      <c r="D12" s="17">
        <f t="shared" si="0"/>
        <v>8714739.3599999994</v>
      </c>
      <c r="E12" s="17">
        <f>SUM(E13:E21)</f>
        <v>4859172.51</v>
      </c>
      <c r="F12" s="17">
        <f>SUM(F13:F21)</f>
        <v>4737658.93</v>
      </c>
      <c r="G12" s="17">
        <f t="shared" si="1"/>
        <v>3855566.8499999996</v>
      </c>
    </row>
    <row r="13" spans="1:7" x14ac:dyDescent="0.2">
      <c r="A13" s="7" t="s">
        <v>20</v>
      </c>
      <c r="B13" s="12">
        <v>662718.01</v>
      </c>
      <c r="C13" s="12">
        <v>0</v>
      </c>
      <c r="D13" s="12">
        <f t="shared" si="0"/>
        <v>662718.01</v>
      </c>
      <c r="E13" s="12">
        <v>162526.10999999999</v>
      </c>
      <c r="F13" s="12">
        <v>162526.10999999999</v>
      </c>
      <c r="G13" s="12">
        <f t="shared" si="1"/>
        <v>500191.9</v>
      </c>
    </row>
    <row r="14" spans="1:7" x14ac:dyDescent="0.2">
      <c r="A14" s="7" t="s">
        <v>21</v>
      </c>
      <c r="B14" s="12">
        <v>116378.01</v>
      </c>
      <c r="C14" s="12">
        <v>0</v>
      </c>
      <c r="D14" s="12">
        <f t="shared" si="0"/>
        <v>116378.01</v>
      </c>
      <c r="E14" s="12">
        <v>7348.79</v>
      </c>
      <c r="F14" s="12">
        <v>7348.79</v>
      </c>
      <c r="G14" s="12">
        <f t="shared" si="1"/>
        <v>109029.22</v>
      </c>
    </row>
    <row r="15" spans="1:7" x14ac:dyDescent="0.2">
      <c r="A15" s="7" t="s">
        <v>22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</row>
    <row r="16" spans="1:7" x14ac:dyDescent="0.2">
      <c r="A16" s="7" t="s">
        <v>23</v>
      </c>
      <c r="B16" s="12">
        <v>1543115.48</v>
      </c>
      <c r="C16" s="12">
        <v>608800</v>
      </c>
      <c r="D16" s="12">
        <f t="shared" si="0"/>
        <v>2151915.48</v>
      </c>
      <c r="E16" s="12">
        <v>1498729.7</v>
      </c>
      <c r="F16" s="12">
        <v>1498712.46</v>
      </c>
      <c r="G16" s="12">
        <f t="shared" si="1"/>
        <v>653185.78</v>
      </c>
    </row>
    <row r="17" spans="1:7" x14ac:dyDescent="0.2">
      <c r="A17" s="7" t="s">
        <v>24</v>
      </c>
      <c r="B17" s="12">
        <v>2225483.2599999998</v>
      </c>
      <c r="C17" s="12">
        <v>50000</v>
      </c>
      <c r="D17" s="12">
        <f t="shared" si="0"/>
        <v>2275483.2599999998</v>
      </c>
      <c r="E17" s="12">
        <v>1519641.44</v>
      </c>
      <c r="F17" s="12">
        <v>1489120.26</v>
      </c>
      <c r="G17" s="12">
        <f t="shared" si="1"/>
        <v>755841.81999999983</v>
      </c>
    </row>
    <row r="18" spans="1:7" x14ac:dyDescent="0.2">
      <c r="A18" s="7" t="s">
        <v>25</v>
      </c>
      <c r="B18" s="12">
        <v>2000000</v>
      </c>
      <c r="C18" s="12">
        <v>0</v>
      </c>
      <c r="D18" s="12">
        <f t="shared" si="0"/>
        <v>2000000</v>
      </c>
      <c r="E18" s="12">
        <v>957771.11</v>
      </c>
      <c r="F18" s="12">
        <v>916242.04</v>
      </c>
      <c r="G18" s="12">
        <f t="shared" si="1"/>
        <v>1042228.89</v>
      </c>
    </row>
    <row r="19" spans="1:7" x14ac:dyDescent="0.2">
      <c r="A19" s="7" t="s">
        <v>26</v>
      </c>
      <c r="B19" s="12">
        <v>538750.77</v>
      </c>
      <c r="C19" s="12">
        <v>12000</v>
      </c>
      <c r="D19" s="12">
        <f t="shared" si="0"/>
        <v>550750.77</v>
      </c>
      <c r="E19" s="12">
        <v>356102.52</v>
      </c>
      <c r="F19" s="12">
        <v>356102.52</v>
      </c>
      <c r="G19" s="12">
        <f t="shared" si="1"/>
        <v>194648.25</v>
      </c>
    </row>
    <row r="20" spans="1:7" x14ac:dyDescent="0.2">
      <c r="A20" s="7" t="s">
        <v>27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</row>
    <row r="21" spans="1:7" x14ac:dyDescent="0.2">
      <c r="A21" s="7" t="s">
        <v>28</v>
      </c>
      <c r="B21" s="12">
        <v>1082641.72</v>
      </c>
      <c r="C21" s="12">
        <v>-125147.89</v>
      </c>
      <c r="D21" s="12">
        <f t="shared" si="0"/>
        <v>957493.83</v>
      </c>
      <c r="E21" s="12">
        <v>357052.84</v>
      </c>
      <c r="F21" s="12">
        <v>307606.75</v>
      </c>
      <c r="G21" s="12">
        <f t="shared" si="1"/>
        <v>600440.99</v>
      </c>
    </row>
    <row r="22" spans="1:7" x14ac:dyDescent="0.2">
      <c r="A22" s="10" t="s">
        <v>29</v>
      </c>
      <c r="B22" s="17">
        <f>SUM(B23:B31)</f>
        <v>17564296.91</v>
      </c>
      <c r="C22" s="17">
        <f>SUM(C23:C31)</f>
        <v>7995656.8399999999</v>
      </c>
      <c r="D22" s="17">
        <f t="shared" si="0"/>
        <v>25559953.75</v>
      </c>
      <c r="E22" s="17">
        <f>SUM(E23:E31)</f>
        <v>11211320.370000001</v>
      </c>
      <c r="F22" s="17">
        <f>SUM(F23:F31)</f>
        <v>11146662.870000001</v>
      </c>
      <c r="G22" s="17">
        <f t="shared" si="1"/>
        <v>14348633.379999999</v>
      </c>
    </row>
    <row r="23" spans="1:7" x14ac:dyDescent="0.2">
      <c r="A23" s="7" t="s">
        <v>30</v>
      </c>
      <c r="B23" s="12">
        <v>7346063.3799999999</v>
      </c>
      <c r="C23" s="12">
        <v>5022426.84</v>
      </c>
      <c r="D23" s="12">
        <f t="shared" si="0"/>
        <v>12368490.219999999</v>
      </c>
      <c r="E23" s="12">
        <v>6112635.9199999999</v>
      </c>
      <c r="F23" s="12">
        <v>6105654.8300000001</v>
      </c>
      <c r="G23" s="12">
        <f t="shared" si="1"/>
        <v>6255854.2999999989</v>
      </c>
    </row>
    <row r="24" spans="1:7" x14ac:dyDescent="0.2">
      <c r="A24" s="7" t="s">
        <v>31</v>
      </c>
      <c r="B24" s="12">
        <v>351685.45</v>
      </c>
      <c r="C24" s="12">
        <v>1000330</v>
      </c>
      <c r="D24" s="12">
        <f t="shared" si="0"/>
        <v>1352015.45</v>
      </c>
      <c r="E24" s="12">
        <v>1255448.56</v>
      </c>
      <c r="F24" s="12">
        <v>1255448.56</v>
      </c>
      <c r="G24" s="12">
        <f t="shared" si="1"/>
        <v>96566.889999999898</v>
      </c>
    </row>
    <row r="25" spans="1:7" x14ac:dyDescent="0.2">
      <c r="A25" s="7" t="s">
        <v>32</v>
      </c>
      <c r="B25" s="12">
        <v>2269205.7000000002</v>
      </c>
      <c r="C25" s="12">
        <v>1682900</v>
      </c>
      <c r="D25" s="12">
        <f t="shared" si="0"/>
        <v>3952105.7</v>
      </c>
      <c r="E25" s="12">
        <v>571123.31999999995</v>
      </c>
      <c r="F25" s="12">
        <v>516446.91</v>
      </c>
      <c r="G25" s="12">
        <f t="shared" si="1"/>
        <v>3380982.3800000004</v>
      </c>
    </row>
    <row r="26" spans="1:7" x14ac:dyDescent="0.2">
      <c r="A26" s="7" t="s">
        <v>33</v>
      </c>
      <c r="B26" s="12">
        <v>629113.69999999995</v>
      </c>
      <c r="C26" s="12">
        <v>200000</v>
      </c>
      <c r="D26" s="12">
        <f t="shared" si="0"/>
        <v>829113.7</v>
      </c>
      <c r="E26" s="12">
        <v>266777.7</v>
      </c>
      <c r="F26" s="12">
        <v>266777.7</v>
      </c>
      <c r="G26" s="12">
        <f t="shared" si="1"/>
        <v>562336</v>
      </c>
    </row>
    <row r="27" spans="1:7" x14ac:dyDescent="0.2">
      <c r="A27" s="7" t="s">
        <v>34</v>
      </c>
      <c r="B27" s="12">
        <v>513693.56</v>
      </c>
      <c r="C27" s="12">
        <v>490000</v>
      </c>
      <c r="D27" s="12">
        <f t="shared" si="0"/>
        <v>1003693.56</v>
      </c>
      <c r="E27" s="12">
        <v>607050.64</v>
      </c>
      <c r="F27" s="12">
        <v>607050.64</v>
      </c>
      <c r="G27" s="12">
        <f t="shared" si="1"/>
        <v>396642.92000000004</v>
      </c>
    </row>
    <row r="28" spans="1:7" x14ac:dyDescent="0.2">
      <c r="A28" s="7" t="s">
        <v>35</v>
      </c>
      <c r="B28" s="12">
        <v>111818.18</v>
      </c>
      <c r="C28" s="12">
        <v>20000</v>
      </c>
      <c r="D28" s="12">
        <f t="shared" si="0"/>
        <v>131818.18</v>
      </c>
      <c r="E28" s="12">
        <v>26500</v>
      </c>
      <c r="F28" s="12">
        <v>23500</v>
      </c>
      <c r="G28" s="12">
        <f t="shared" si="1"/>
        <v>105318.18</v>
      </c>
    </row>
    <row r="29" spans="1:7" x14ac:dyDescent="0.2">
      <c r="A29" s="7" t="s">
        <v>36</v>
      </c>
      <c r="B29" s="12">
        <v>443713.44</v>
      </c>
      <c r="C29" s="12">
        <v>-110000</v>
      </c>
      <c r="D29" s="12">
        <f t="shared" si="0"/>
        <v>333713.44</v>
      </c>
      <c r="E29" s="12">
        <v>11773.83</v>
      </c>
      <c r="F29" s="12">
        <v>11773.83</v>
      </c>
      <c r="G29" s="12">
        <f t="shared" si="1"/>
        <v>321939.61</v>
      </c>
    </row>
    <row r="30" spans="1:7" x14ac:dyDescent="0.2">
      <c r="A30" s="7" t="s">
        <v>37</v>
      </c>
      <c r="B30" s="12">
        <v>346357.2</v>
      </c>
      <c r="C30" s="12">
        <v>0</v>
      </c>
      <c r="D30" s="12">
        <f t="shared" si="0"/>
        <v>346357.2</v>
      </c>
      <c r="E30" s="12">
        <v>43933.4</v>
      </c>
      <c r="F30" s="12">
        <v>43933.4</v>
      </c>
      <c r="G30" s="12">
        <f t="shared" si="1"/>
        <v>302423.8</v>
      </c>
    </row>
    <row r="31" spans="1:7" x14ac:dyDescent="0.2">
      <c r="A31" s="7" t="s">
        <v>38</v>
      </c>
      <c r="B31" s="12">
        <v>5552646.2999999998</v>
      </c>
      <c r="C31" s="12">
        <v>-310000</v>
      </c>
      <c r="D31" s="12">
        <f t="shared" si="0"/>
        <v>5242646.3</v>
      </c>
      <c r="E31" s="12">
        <v>2316077</v>
      </c>
      <c r="F31" s="12">
        <v>2316077</v>
      </c>
      <c r="G31" s="12">
        <f t="shared" si="1"/>
        <v>2926569.3</v>
      </c>
    </row>
    <row r="32" spans="1:7" x14ac:dyDescent="0.2">
      <c r="A32" s="10" t="s">
        <v>39</v>
      </c>
      <c r="B32" s="17">
        <f>SUM(B33:B41)</f>
        <v>0</v>
      </c>
      <c r="C32" s="17">
        <f>SUM(C33:C41)</f>
        <v>0</v>
      </c>
      <c r="D32" s="17">
        <f t="shared" si="0"/>
        <v>0</v>
      </c>
      <c r="E32" s="17">
        <f>SUM(E33:E41)</f>
        <v>0</v>
      </c>
      <c r="F32" s="17">
        <f>SUM(F33:F41)</f>
        <v>0</v>
      </c>
      <c r="G32" s="17">
        <f t="shared" si="1"/>
        <v>0</v>
      </c>
    </row>
    <row r="33" spans="1:7" x14ac:dyDescent="0.2">
      <c r="A33" s="7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</row>
    <row r="34" spans="1:7" x14ac:dyDescent="0.2">
      <c r="A34" s="7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</row>
    <row r="35" spans="1:7" x14ac:dyDescent="0.2">
      <c r="A35" s="7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</row>
    <row r="36" spans="1:7" x14ac:dyDescent="0.2">
      <c r="A36" s="7" t="s">
        <v>43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</row>
    <row r="37" spans="1:7" x14ac:dyDescent="0.2">
      <c r="A37" s="7" t="s">
        <v>9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</row>
    <row r="38" spans="1:7" x14ac:dyDescent="0.2">
      <c r="A38" s="7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</row>
    <row r="39" spans="1:7" x14ac:dyDescent="0.2">
      <c r="A39" s="7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</row>
    <row r="40" spans="1:7" x14ac:dyDescent="0.2">
      <c r="A40" s="7" t="s">
        <v>46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</row>
    <row r="41" spans="1:7" x14ac:dyDescent="0.2">
      <c r="A41" s="7" t="s">
        <v>47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</row>
    <row r="42" spans="1:7" x14ac:dyDescent="0.2">
      <c r="A42" s="10" t="s">
        <v>48</v>
      </c>
      <c r="B42" s="17">
        <f>SUM(B43:B51)</f>
        <v>870878.79</v>
      </c>
      <c r="C42" s="17">
        <f>SUM(C43:C51)</f>
        <v>-106000</v>
      </c>
      <c r="D42" s="17">
        <f t="shared" si="0"/>
        <v>764878.79</v>
      </c>
      <c r="E42" s="17">
        <f>SUM(E43:E51)</f>
        <v>235840.74</v>
      </c>
      <c r="F42" s="17">
        <f>SUM(F43:F51)</f>
        <v>235840.74</v>
      </c>
      <c r="G42" s="17">
        <f t="shared" si="1"/>
        <v>529038.05000000005</v>
      </c>
    </row>
    <row r="43" spans="1:7" x14ac:dyDescent="0.2">
      <c r="A43" s="7" t="s">
        <v>49</v>
      </c>
      <c r="B43" s="12">
        <v>217718.19</v>
      </c>
      <c r="C43" s="12">
        <v>-126000</v>
      </c>
      <c r="D43" s="12">
        <f t="shared" si="0"/>
        <v>91718.19</v>
      </c>
      <c r="E43" s="12">
        <v>0</v>
      </c>
      <c r="F43" s="12">
        <v>0</v>
      </c>
      <c r="G43" s="12">
        <f t="shared" si="1"/>
        <v>91718.19</v>
      </c>
    </row>
    <row r="44" spans="1:7" x14ac:dyDescent="0.2">
      <c r="A44" s="7" t="s">
        <v>50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</row>
    <row r="45" spans="1:7" x14ac:dyDescent="0.2">
      <c r="A45" s="7" t="s">
        <v>51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</row>
    <row r="46" spans="1:7" x14ac:dyDescent="0.2">
      <c r="A46" s="7" t="s">
        <v>52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</row>
    <row r="47" spans="1:7" x14ac:dyDescent="0.2">
      <c r="A47" s="7" t="s">
        <v>53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</row>
    <row r="48" spans="1:7" x14ac:dyDescent="0.2">
      <c r="A48" s="7" t="s">
        <v>54</v>
      </c>
      <c r="B48" s="12">
        <v>653160.6</v>
      </c>
      <c r="C48" s="12">
        <v>20000</v>
      </c>
      <c r="D48" s="12">
        <f t="shared" si="0"/>
        <v>673160.6</v>
      </c>
      <c r="E48" s="12">
        <v>235840.74</v>
      </c>
      <c r="F48" s="12">
        <v>235840.74</v>
      </c>
      <c r="G48" s="12">
        <f t="shared" si="1"/>
        <v>437319.86</v>
      </c>
    </row>
    <row r="49" spans="1:7" x14ac:dyDescent="0.2">
      <c r="A49" s="7" t="s">
        <v>55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</row>
    <row r="50" spans="1:7" x14ac:dyDescent="0.2">
      <c r="A50" s="7" t="s">
        <v>56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</row>
    <row r="51" spans="1:7" x14ac:dyDescent="0.2">
      <c r="A51" s="7" t="s">
        <v>57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</row>
    <row r="52" spans="1:7" x14ac:dyDescent="0.2">
      <c r="A52" s="10" t="s">
        <v>58</v>
      </c>
      <c r="B52" s="17">
        <f>SUM(B53:B55)</f>
        <v>0</v>
      </c>
      <c r="C52" s="17">
        <f>SUM(C53:C55)</f>
        <v>5831313.5800000001</v>
      </c>
      <c r="D52" s="17">
        <f t="shared" si="0"/>
        <v>5831313.5800000001</v>
      </c>
      <c r="E52" s="17">
        <f>SUM(E53:E55)</f>
        <v>202605.8</v>
      </c>
      <c r="F52" s="17">
        <f>SUM(F53:F55)</f>
        <v>202605.8</v>
      </c>
      <c r="G52" s="17">
        <f t="shared" si="1"/>
        <v>5628707.7800000003</v>
      </c>
    </row>
    <row r="53" spans="1:7" x14ac:dyDescent="0.2">
      <c r="A53" s="7" t="s">
        <v>59</v>
      </c>
      <c r="B53" s="12">
        <v>0</v>
      </c>
      <c r="C53" s="12">
        <v>1649117.71</v>
      </c>
      <c r="D53" s="12">
        <f t="shared" si="0"/>
        <v>1649117.71</v>
      </c>
      <c r="E53" s="12">
        <v>202605.8</v>
      </c>
      <c r="F53" s="12">
        <v>202605.8</v>
      </c>
      <c r="G53" s="12">
        <f t="shared" si="1"/>
        <v>1446511.91</v>
      </c>
    </row>
    <row r="54" spans="1:7" x14ac:dyDescent="0.2">
      <c r="A54" s="7" t="s">
        <v>60</v>
      </c>
      <c r="B54" s="12">
        <v>0</v>
      </c>
      <c r="C54" s="12">
        <v>4182195.87</v>
      </c>
      <c r="D54" s="12">
        <f t="shared" si="0"/>
        <v>4182195.87</v>
      </c>
      <c r="E54" s="12">
        <v>0</v>
      </c>
      <c r="F54" s="12">
        <v>0</v>
      </c>
      <c r="G54" s="12">
        <f t="shared" si="1"/>
        <v>4182195.87</v>
      </c>
    </row>
    <row r="55" spans="1:7" x14ac:dyDescent="0.2">
      <c r="A55" s="7" t="s">
        <v>61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</row>
    <row r="56" spans="1:7" x14ac:dyDescent="0.2">
      <c r="A56" s="10" t="s">
        <v>62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</row>
    <row r="57" spans="1:7" x14ac:dyDescent="0.2">
      <c r="A57" s="7" t="s">
        <v>63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</row>
    <row r="58" spans="1:7" x14ac:dyDescent="0.2">
      <c r="A58" s="7" t="s">
        <v>64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</row>
    <row r="59" spans="1:7" x14ac:dyDescent="0.2">
      <c r="A59" s="7" t="s">
        <v>65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</row>
    <row r="60" spans="1:7" x14ac:dyDescent="0.2">
      <c r="A60" s="7" t="s">
        <v>66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</row>
    <row r="61" spans="1:7" x14ac:dyDescent="0.2">
      <c r="A61" s="7" t="s">
        <v>67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</row>
    <row r="62" spans="1:7" x14ac:dyDescent="0.2">
      <c r="A62" s="7" t="s">
        <v>68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</row>
    <row r="63" spans="1:7" x14ac:dyDescent="0.2">
      <c r="A63" s="7" t="s">
        <v>69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</row>
    <row r="64" spans="1:7" x14ac:dyDescent="0.2">
      <c r="A64" s="10" t="s">
        <v>70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</row>
    <row r="65" spans="1:7" x14ac:dyDescent="0.2">
      <c r="A65" s="7" t="s">
        <v>10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</row>
    <row r="66" spans="1:7" x14ac:dyDescent="0.2">
      <c r="A66" s="7" t="s">
        <v>71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</row>
    <row r="67" spans="1:7" x14ac:dyDescent="0.2">
      <c r="A67" s="7" t="s">
        <v>72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</row>
    <row r="68" spans="1:7" x14ac:dyDescent="0.2">
      <c r="A68" s="10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</row>
    <row r="69" spans="1:7" x14ac:dyDescent="0.2">
      <c r="A69" s="7" t="s">
        <v>74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</row>
    <row r="70" spans="1:7" x14ac:dyDescent="0.2">
      <c r="A70" s="7" t="s">
        <v>75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</row>
    <row r="71" spans="1:7" x14ac:dyDescent="0.2">
      <c r="A71" s="7" t="s">
        <v>76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</row>
    <row r="72" spans="1:7" x14ac:dyDescent="0.2">
      <c r="A72" s="7" t="s">
        <v>77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</row>
    <row r="73" spans="1:7" x14ac:dyDescent="0.2">
      <c r="A73" s="7" t="s">
        <v>78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</row>
    <row r="74" spans="1:7" x14ac:dyDescent="0.2">
      <c r="A74" s="7" t="s">
        <v>79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</row>
    <row r="75" spans="1:7" x14ac:dyDescent="0.2">
      <c r="A75" s="8" t="s">
        <v>80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</row>
    <row r="76" spans="1:7" x14ac:dyDescent="0.2">
      <c r="A76" s="9" t="s">
        <v>8</v>
      </c>
      <c r="B76" s="15">
        <f t="shared" ref="B76:G76" si="4">SUM(B4+B12+B22+B32+B42+B52+B56+B64+B68)</f>
        <v>64020193.000000007</v>
      </c>
      <c r="C76" s="15">
        <f t="shared" si="4"/>
        <v>15166622.529999999</v>
      </c>
      <c r="D76" s="15">
        <f t="shared" si="4"/>
        <v>79186815.530000001</v>
      </c>
      <c r="E76" s="15">
        <f t="shared" si="4"/>
        <v>33084312.440000001</v>
      </c>
      <c r="F76" s="15">
        <f t="shared" si="4"/>
        <v>32898141.359999999</v>
      </c>
      <c r="G76" s="15">
        <f t="shared" si="4"/>
        <v>46102503.090000004</v>
      </c>
    </row>
    <row r="78" spans="1:7" x14ac:dyDescent="0.2">
      <c r="A78" s="1" t="s">
        <v>81</v>
      </c>
    </row>
    <row r="81" spans="1:1" s="14" customFormat="1" x14ac:dyDescent="0.2"/>
    <row r="82" spans="1:1" s="14" customFormat="1" x14ac:dyDescent="0.2"/>
    <row r="83" spans="1:1" s="14" customFormat="1" x14ac:dyDescent="0.2"/>
    <row r="84" spans="1:1" s="14" customFormat="1" x14ac:dyDescent="0.2"/>
    <row r="85" spans="1:1" s="14" customFormat="1" x14ac:dyDescent="0.2"/>
    <row r="86" spans="1:1" s="14" customFormat="1" x14ac:dyDescent="0.2"/>
    <row r="87" spans="1:1" s="14" customFormat="1" x14ac:dyDescent="0.2"/>
    <row r="88" spans="1:1" s="14" customFormat="1" x14ac:dyDescent="0.2"/>
    <row r="89" spans="1:1" s="14" customFormat="1" x14ac:dyDescent="0.2"/>
    <row r="90" spans="1:1" x14ac:dyDescent="0.2">
      <c r="A90" s="13"/>
    </row>
    <row r="91" spans="1:1" x14ac:dyDescent="0.2">
      <c r="A91" s="13"/>
    </row>
    <row r="92" spans="1:1" x14ac:dyDescent="0.2">
      <c r="A92" s="13"/>
    </row>
  </sheetData>
  <sheetProtection formatCells="0" formatColumns="0" formatRows="0" autoFilter="0"/>
  <protectedRanges>
    <protectedRange sqref="A81:G89" name="Rango1"/>
  </protectedRanges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2014-02-10T03:37:14Z</dcterms:created>
  <dcterms:modified xsi:type="dcterms:W3CDTF">2025-07-29T20:46:17Z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